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9405" activeTab="4"/>
  </bookViews>
  <sheets>
    <sheet name="اصابات العمل " sheetId="1" r:id="rId1"/>
    <sheet name="الامراض العادية " sheetId="2" r:id="rId2"/>
    <sheet name="الامراض المهنية " sheetId="3" r:id="rId3"/>
    <sheet name="الحوادث الجسيمة " sheetId="4" r:id="rId4"/>
    <sheet name="ملحق الاحصائية 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Adel Yousef</author>
  </authors>
  <commentList>
    <comment ref="T5" authorId="0">
      <text>
        <r>
          <rPr>
            <b/>
            <sz val="9"/>
            <rFont val="Tahoma"/>
            <family val="2"/>
          </rPr>
          <t>Adel Yousef:</t>
        </r>
        <r>
          <rPr>
            <sz val="9"/>
            <rFont val="Tahoma"/>
            <family val="2"/>
          </rPr>
          <t xml:space="preserve">
لا تكتب شيئا
الخانة مستنتجة </t>
        </r>
      </text>
    </comment>
    <comment ref="N9" authorId="0">
      <text>
        <r>
          <rPr>
            <b/>
            <sz val="9"/>
            <rFont val="Tahoma"/>
            <family val="2"/>
          </rPr>
          <t>Adel Yousef:</t>
        </r>
        <r>
          <rPr>
            <sz val="9"/>
            <rFont val="Tahoma"/>
            <family val="2"/>
          </rPr>
          <t xml:space="preserve">
لا تكتب شيئا
الخانة مستنتجة </t>
        </r>
      </text>
    </comment>
    <comment ref="N10" authorId="0">
      <text>
        <r>
          <rPr>
            <b/>
            <sz val="9"/>
            <rFont val="Tahoma"/>
            <family val="2"/>
          </rPr>
          <t>Adel Yousef:</t>
        </r>
        <r>
          <rPr>
            <sz val="9"/>
            <rFont val="Tahoma"/>
            <family val="2"/>
          </rPr>
          <t xml:space="preserve">
لا تكتب شيئا
الخانة مستنتجة </t>
        </r>
      </text>
    </comment>
    <comment ref="G9" authorId="0">
      <text>
        <r>
          <rPr>
            <b/>
            <sz val="9"/>
            <rFont val="Tahoma"/>
            <family val="2"/>
          </rPr>
          <t>Adel Yousef:</t>
        </r>
        <r>
          <rPr>
            <sz val="9"/>
            <rFont val="Tahoma"/>
            <family val="2"/>
          </rPr>
          <t xml:space="preserve">
لا تكتب شيئا
الخانة مستنتجة </t>
        </r>
      </text>
    </comment>
    <comment ref="F8" authorId="0">
      <text>
        <r>
          <rPr>
            <b/>
            <sz val="9"/>
            <rFont val="Tahoma"/>
            <family val="2"/>
          </rPr>
          <t>Adel Yousef:</t>
        </r>
        <r>
          <rPr>
            <sz val="9"/>
            <rFont val="Tahoma"/>
            <family val="2"/>
          </rPr>
          <t xml:space="preserve">
لا تكتب شيئا
الخانة مستنتجة </t>
        </r>
      </text>
    </comment>
  </commentList>
</comments>
</file>

<file path=xl/comments2.xml><?xml version="1.0" encoding="utf-8"?>
<comments xmlns="http://schemas.openxmlformats.org/spreadsheetml/2006/main">
  <authors>
    <author>Adel Yousef</author>
  </authors>
  <commentList>
    <comment ref="U11" authorId="0">
      <text>
        <r>
          <rPr>
            <b/>
            <sz val="9"/>
            <rFont val="Tahoma"/>
            <family val="2"/>
          </rPr>
          <t>Adel Yousef:</t>
        </r>
        <r>
          <rPr>
            <sz val="9"/>
            <rFont val="Tahoma"/>
            <family val="2"/>
          </rPr>
          <t xml:space="preserve">
لا تكتب شيئا
الخانة مستنتجة </t>
        </r>
      </text>
    </comment>
    <comment ref="U12" authorId="0">
      <text>
        <r>
          <rPr>
            <b/>
            <sz val="9"/>
            <rFont val="Tahoma"/>
            <family val="2"/>
          </rPr>
          <t>Adel Yousef:</t>
        </r>
        <r>
          <rPr>
            <sz val="9"/>
            <rFont val="Tahoma"/>
            <family val="2"/>
          </rPr>
          <t xml:space="preserve">
لا تكتب شيئا
الخانة مستنتجة </t>
        </r>
      </text>
    </comment>
  </commentList>
</comments>
</file>

<file path=xl/comments4.xml><?xml version="1.0" encoding="utf-8"?>
<comments xmlns="http://schemas.openxmlformats.org/spreadsheetml/2006/main">
  <authors>
    <author>safety</author>
  </authors>
  <commentList>
    <comment ref="B5" authorId="0">
      <text>
        <r>
          <rPr>
            <b/>
            <sz val="8"/>
            <rFont val="Tahoma"/>
            <family val="2"/>
          </rPr>
          <t>safety: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adel</author>
  </authors>
  <commentList>
    <comment ref="E1" authorId="0">
      <text>
        <r>
          <rPr>
            <b/>
            <sz val="8"/>
            <rFont val="Tahoma"/>
            <family val="2"/>
          </rPr>
          <t>ade</t>
        </r>
        <r>
          <rPr>
            <b/>
            <sz val="14"/>
            <rFont val="Tahoma"/>
            <family val="2"/>
          </rPr>
          <t xml:space="preserve">l:
لا تكتب شيئا في هذا العمود </t>
        </r>
      </text>
    </comment>
    <comment ref="F1" authorId="0">
      <text>
        <r>
          <rPr>
            <b/>
            <sz val="8"/>
            <rFont val="Tahoma"/>
            <family val="2"/>
          </rPr>
          <t>adel:</t>
        </r>
        <r>
          <rPr>
            <sz val="8"/>
            <rFont val="Tahoma"/>
            <family val="2"/>
          </rPr>
          <t xml:space="preserve">
</t>
        </r>
        <r>
          <rPr>
            <b/>
            <sz val="22"/>
            <rFont val="Tahoma"/>
            <family val="2"/>
          </rPr>
          <t xml:space="preserve">اكتب البيانات في  G العمود </t>
        </r>
      </text>
    </comment>
    <comment ref="G1" authorId="0">
      <text>
        <r>
          <rPr>
            <b/>
            <sz val="8"/>
            <rFont val="Tahoma"/>
            <family val="2"/>
          </rPr>
          <t>adel:</t>
        </r>
        <r>
          <rPr>
            <sz val="8"/>
            <rFont val="Tahoma"/>
            <family val="2"/>
          </rPr>
          <t xml:space="preserve">
</t>
        </r>
        <r>
          <rPr>
            <b/>
            <sz val="20"/>
            <rFont val="Tahoma"/>
            <family val="2"/>
          </rPr>
          <t>ضع بياناتك في هذا العمود</t>
        </r>
      </text>
    </comment>
  </commentList>
</comments>
</file>

<file path=xl/sharedStrings.xml><?xml version="1.0" encoding="utf-8"?>
<sst xmlns="http://schemas.openxmlformats.org/spreadsheetml/2006/main" count="194" uniqueCount="154">
  <si>
    <t xml:space="preserve">إحصائية الأمراض العاديه والمزمنه </t>
  </si>
  <si>
    <t>نموذج إحصاء رقم (5)</t>
  </si>
  <si>
    <t>البيان</t>
  </si>
  <si>
    <t>عدد الحالات</t>
  </si>
  <si>
    <t>ايام الأنقطاع</t>
  </si>
  <si>
    <t xml:space="preserve">عن الفتره من    /       /   200   م       إلى      /       /   200 م    </t>
  </si>
  <si>
    <t>امراض الجهاز
 الهضمى</t>
  </si>
  <si>
    <t>كبد</t>
  </si>
  <si>
    <t>غيرها</t>
  </si>
  <si>
    <t>امراض
 الجهاز
 الدورى</t>
  </si>
  <si>
    <t>امراض 
الجهاز التنفسى</t>
  </si>
  <si>
    <t>امراض الجهاز
 البولى والتناسلى</t>
  </si>
  <si>
    <t>امراض جلديه</t>
  </si>
  <si>
    <t xml:space="preserve">ضعف عام فقر دم
سوء تغذيه ونقص فيتامينات
</t>
  </si>
  <si>
    <t xml:space="preserve">
أمراض عصبيه
</t>
  </si>
  <si>
    <t xml:space="preserve">
امراض العظام والمفاصل
</t>
  </si>
  <si>
    <t>طفيليات</t>
  </si>
  <si>
    <t xml:space="preserve">
امراض انف واذن وحنجره
</t>
  </si>
  <si>
    <t xml:space="preserve">
امراض الأسنان
</t>
  </si>
  <si>
    <t xml:space="preserve">
امراض العيون
</t>
  </si>
  <si>
    <t xml:space="preserve">
حالات الجراحه
</t>
  </si>
  <si>
    <t>الجمله</t>
  </si>
  <si>
    <t xml:space="preserve">  اسم المنشأه :- ..........................................                </t>
  </si>
  <si>
    <t xml:space="preserve">  مكتب السلامه والصحه المهنيه :-</t>
  </si>
  <si>
    <t xml:space="preserve">  محافظة : -</t>
  </si>
  <si>
    <t xml:space="preserve">  الأمراض العاديه</t>
  </si>
  <si>
    <t>نوع الحاله</t>
  </si>
  <si>
    <t>الإجمالى</t>
  </si>
  <si>
    <t xml:space="preserve">مسئول السلامه والصحه المهنيه                                      طبيب المنشاه                                                 يعتمد المدير المسئول  </t>
  </si>
  <si>
    <t xml:space="preserve">إحصائية اصابات العمل (ا)
حوادث العمل </t>
  </si>
  <si>
    <t>نموذج إحصاء رقم (2)</t>
  </si>
  <si>
    <t>عدد العمال</t>
  </si>
  <si>
    <t>ذكور</t>
  </si>
  <si>
    <t>إناث</t>
  </si>
  <si>
    <t>أحداث</t>
  </si>
  <si>
    <t>م</t>
  </si>
  <si>
    <t>اسم المصاب</t>
  </si>
  <si>
    <t>الرقم التأمينى</t>
  </si>
  <si>
    <t>النوع</t>
  </si>
  <si>
    <t>السن</t>
  </si>
  <si>
    <t>المهنة الحالية</t>
  </si>
  <si>
    <t>مدة مزاولة المهنة</t>
  </si>
  <si>
    <t>وقت وقوع الحادث</t>
  </si>
  <si>
    <t>مكان وقوع الحادث</t>
  </si>
  <si>
    <t>كيفية الإصابة</t>
  </si>
  <si>
    <t>العضو المُصاب</t>
  </si>
  <si>
    <t>مُدة الإنقطاع باليوم</t>
  </si>
  <si>
    <t>النتيجة</t>
  </si>
  <si>
    <t>الساعة</t>
  </si>
  <si>
    <t>التاريخ</t>
  </si>
  <si>
    <t>شفاء بدون عجز</t>
  </si>
  <si>
    <t>شفاء بعجز ونسبته</t>
  </si>
  <si>
    <t>وفاه</t>
  </si>
  <si>
    <t>أ</t>
  </si>
  <si>
    <t>ب</t>
  </si>
  <si>
    <t>تحت العلاج</t>
  </si>
  <si>
    <t>طبيب المنشآه</t>
  </si>
  <si>
    <t xml:space="preserve">                      مسئول السلامه والصحة المهنيه</t>
  </si>
  <si>
    <t>يعتمد المدير المسئول</t>
  </si>
  <si>
    <t xml:space="preserve">مسئول السلامه والصحة المهنيه </t>
  </si>
  <si>
    <t>اسماء المصابين خلال فترة الإحصائية</t>
  </si>
  <si>
    <t>اسماء المصابين خلال الفترة السابقة</t>
  </si>
  <si>
    <t xml:space="preserve">        مكتب السلامه والصحه المهنيه :-</t>
  </si>
  <si>
    <t xml:space="preserve"> </t>
  </si>
  <si>
    <t xml:space="preserve">                           عدد الإصابات التى أدت إلى انقطاع لمدة يوم واحد أو ورديه X مليون
(2)  معدل تكرار الإصابه =        ــــــــــــــــــــــــــــــــــــــــــــــــــــــــــــــــــــــــــــــــــــــــــــــــــــــــــــــــــــــ
                           عدد العاملين X عدد ساعات العمل اليومى X عدد ايام العمل الفعليه لفترة الأحصائيه
</t>
  </si>
  <si>
    <t xml:space="preserve">                           عدد ايام الانقطاع عن العمل بسبب الاصابات  (الايام الضائعة ) X مليون
(3)  معدل شدة  الإصابه =        ــــــــــــــــــــــــــــــــــــــــــــــــــــــــــــــــــــــــــــــــــــــــــــــــــــــــــــــــــــــ
                           عدد العاملين X عدد ساعات العمل اليومى X عدد ايام العمل الفعليه لفترة الأحصائيه
</t>
  </si>
  <si>
    <t xml:space="preserve">محافظة القاهرة </t>
  </si>
  <si>
    <t>نموزج إحصائى رقم (4)</t>
  </si>
  <si>
    <t xml:space="preserve">مدرية القوى العامله والهجرة </t>
  </si>
  <si>
    <t>المنشآت التى يعمل بها 50 عاملأ فأكثر</t>
  </si>
  <si>
    <t>مكتب السلأمه والصحه المهنيه</t>
  </si>
  <si>
    <t xml:space="preserve">إحصائية الحوادث الجسيمه عن الفتره من       /       /   200      إلى      /      /     200 م   </t>
  </si>
  <si>
    <t xml:space="preserve">اسم  المنشأة : </t>
  </si>
  <si>
    <t>..........................................</t>
  </si>
  <si>
    <t xml:space="preserve"> عنوانها :</t>
  </si>
  <si>
    <t>...........................................</t>
  </si>
  <si>
    <t xml:space="preserve">
نوع الحادث
نوع الحادث</t>
  </si>
  <si>
    <t>الخسائر البشريه</t>
  </si>
  <si>
    <t>قيمة الخسائر الماديه (بالجنيه)</t>
  </si>
  <si>
    <t xml:space="preserve">الساعة </t>
  </si>
  <si>
    <t>عجز</t>
  </si>
  <si>
    <t>مبانى</t>
  </si>
  <si>
    <t>آلآت</t>
  </si>
  <si>
    <t>مواد إنتاج</t>
  </si>
  <si>
    <t>مسئول السلامه والصحه المهنيه</t>
  </si>
  <si>
    <t xml:space="preserve">   يعتمد المدير المسئول</t>
  </si>
  <si>
    <t>إسم العامل</t>
  </si>
  <si>
    <t>خلال فترة الإحصائية</t>
  </si>
  <si>
    <t>من مُدد سابقة ولا زالو تحت العلاج أو المُتغيبين عن العمل</t>
  </si>
  <si>
    <t>مُدة مزاولة المهنة</t>
  </si>
  <si>
    <t>نوع المرض المهنى</t>
  </si>
  <si>
    <t>مُدة الانقطاع عن العمل باليوم</t>
  </si>
  <si>
    <t xml:space="preserve">النتيجة </t>
  </si>
  <si>
    <t>ملاحظات</t>
  </si>
  <si>
    <t>يُذكر فى هذه الخانة السابقة إذا كانت مُتعلقة بالمرض المهنى</t>
  </si>
  <si>
    <t>مسئول السلامه والصحه المهنيه                                         طبيب المُنشأة                                             يعتمد المدير المسئول</t>
  </si>
  <si>
    <t>نوع التعرض</t>
  </si>
  <si>
    <t>محافظة القاهرة                                                                                                                                                    نموذج إحصاء رقم (3)</t>
  </si>
  <si>
    <t>مكتب السلامة والصحة المهنية الأمراض المهنية</t>
  </si>
  <si>
    <t>مُديرية القوى العاملة والهجرة-السلام                                        إحصائيات إصابات العمل (ب)       
                                                                                                          ( للمُنشأة التى يعمل بها 50 عامل فأكثر)</t>
  </si>
  <si>
    <t xml:space="preserve">                 من       /      /    200 الي     /     /  200</t>
  </si>
  <si>
    <t xml:space="preserve"> =</t>
  </si>
  <si>
    <t>أيام 6 شهور -(العطلات الرسمية والاسبوعية)xعدد العاملين</t>
  </si>
  <si>
    <t>عدد العاملين  =</t>
  </si>
  <si>
    <t>أيام 6 شهور =</t>
  </si>
  <si>
    <t xml:space="preserve"> العطلات الرسمية =</t>
  </si>
  <si>
    <t>العطلات الاسبوعية =</t>
  </si>
  <si>
    <t>=</t>
  </si>
  <si>
    <t>الايام الفعلية 
--------------  = 
عدد العاملين</t>
  </si>
  <si>
    <t>الاجازات =</t>
  </si>
  <si>
    <t>عدد ساعات اليوم  =</t>
  </si>
  <si>
    <t xml:space="preserve">الايام الفعلية x عدد ساعات العمل لليوم الواحد 
----------------------------------------------  =
عدد الايام الكلية </t>
  </si>
  <si>
    <t>عدد الاصابات =</t>
  </si>
  <si>
    <t>أيام الانقطاع =</t>
  </si>
  <si>
    <t xml:space="preserve">    عدد الإصابات التى أدت إلى انقطاع لمدة يوم واحد أو ورديه X مليون
--------------------------------------------------------------------------  =</t>
  </si>
  <si>
    <t>اصابة لكل مليون ساعة عمل</t>
  </si>
  <si>
    <t>عدد العاملين X عدد ساعات العمل اليومى X عدد ايام العمل الفعليه لفترة الأحصائيه</t>
  </si>
  <si>
    <t xml:space="preserve">عدد ايام الانقطاع عن العمل بسبب الاصابات (الايام الضائعه ) X مليون
------------------------------------------------------------------  =
عدد العاملين X عدد ساعات العمل اليومى X عدد ايام العمل الفعليه لفترة الإحصائيه
</t>
  </si>
  <si>
    <t>يوم لكل مليون ساعة عمل</t>
  </si>
  <si>
    <t>أولاً :</t>
  </si>
  <si>
    <t>الايام الكلية خلال 6 شهور</t>
  </si>
  <si>
    <t>ثانياً :</t>
  </si>
  <si>
    <t xml:space="preserve">الايام الفعلية </t>
  </si>
  <si>
    <t>ثالثاً :</t>
  </si>
  <si>
    <t xml:space="preserve">متوسط الأيام الفعلية للعامل الواحد </t>
  </si>
  <si>
    <t>رابعاً :</t>
  </si>
  <si>
    <t>متوسط الساعات الفعلية للعامل الواحد</t>
  </si>
  <si>
    <t>خامساً :</t>
  </si>
  <si>
    <t xml:space="preserve">  معدل تكرار الإصابه </t>
  </si>
  <si>
    <t>سادساً :</t>
  </si>
  <si>
    <t xml:space="preserve">   معدل شدة الإصابه </t>
  </si>
  <si>
    <t xml:space="preserve">الأيام الكلية - جميع لأجازات </t>
  </si>
  <si>
    <t xml:space="preserve">  الامراض المزمنة  </t>
  </si>
  <si>
    <t xml:space="preserve">        محافظة : - القاهرة </t>
  </si>
  <si>
    <t xml:space="preserve">        مديرية القوي العامله والهجره:-</t>
  </si>
  <si>
    <t xml:space="preserve">  مديرية القوي العامله والهجره:-</t>
  </si>
  <si>
    <t xml:space="preserve">اسم المُنشأة: </t>
  </si>
  <si>
    <t>النشاط الإقتصادى</t>
  </si>
  <si>
    <t xml:space="preserve">(1)  متوسط ساعات العمل الفعلية لللعامل الواحد:  </t>
  </si>
  <si>
    <t>س تقريبا</t>
  </si>
  <si>
    <t xml:space="preserve"> نوع القطاع:</t>
  </si>
  <si>
    <t xml:space="preserve"> الرقم التأمينى:</t>
  </si>
  <si>
    <t xml:space="preserve"> الورديات : من </t>
  </si>
  <si>
    <t xml:space="preserve">ص  إلي </t>
  </si>
  <si>
    <t xml:space="preserve">العنوان  : </t>
  </si>
  <si>
    <t>رقم التليفون:</t>
  </si>
  <si>
    <t>المُدير المسئول</t>
  </si>
  <si>
    <t>يوماً</t>
  </si>
  <si>
    <t>(2)  معدل تكرار الإصابه  =</t>
  </si>
  <si>
    <t xml:space="preserve">   اصابة   لكل مليون ساعة عمل </t>
  </si>
  <si>
    <t xml:space="preserve">(3)  معدل شدة  الإصابه  = </t>
  </si>
  <si>
    <t xml:space="preserve">   يوم      لكل مليون ساعة عمل  </t>
  </si>
  <si>
    <t xml:space="preserve">متوسط أيام العمل الفعلية للعامل الواحد:   </t>
  </si>
  <si>
    <t xml:space="preserve">الجملة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</si>
</sst>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0.0;[Red]0.0"/>
    <numFmt numFmtId="173" formatCode="0.0"/>
    <numFmt numFmtId="174" formatCode="0.0000;[Red]0.0000"/>
    <numFmt numFmtId="175" formatCode="0.0000_);[Red]\(0.0000\)"/>
    <numFmt numFmtId="176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ahoma"/>
      <family val="2"/>
    </font>
    <font>
      <b/>
      <sz val="22"/>
      <name val="Tahoma"/>
      <family val="2"/>
    </font>
    <font>
      <b/>
      <sz val="2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Simplified Arabic"/>
      <family val="0"/>
    </font>
    <font>
      <b/>
      <sz val="10"/>
      <color indexed="8"/>
      <name val="Simplified Arabic"/>
      <family val="0"/>
    </font>
    <font>
      <b/>
      <sz val="14"/>
      <color indexed="8"/>
      <name val="Simplified Arabic"/>
      <family val="0"/>
    </font>
    <font>
      <sz val="14"/>
      <color indexed="8"/>
      <name val="Simplified Arabic"/>
      <family val="0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Simplified Arabic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Simplified Arabic"/>
      <family val="0"/>
    </font>
    <font>
      <b/>
      <sz val="14"/>
      <color theme="1"/>
      <name val="Simplified Arabic"/>
      <family val="0"/>
    </font>
    <font>
      <sz val="14"/>
      <color theme="1"/>
      <name val="Simplified Arabic"/>
      <family val="0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Simplified Arabic"/>
      <family val="0"/>
    </font>
    <font>
      <sz val="12"/>
      <color theme="1"/>
      <name val="Simplified Arabic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wrapText="1" readingOrder="2"/>
    </xf>
    <xf numFmtId="0" fontId="60" fillId="0" borderId="0" xfId="0" applyFont="1" applyAlignment="1">
      <alignment horizontal="right" readingOrder="2"/>
    </xf>
    <xf numFmtId="0" fontId="61" fillId="0" borderId="0" xfId="0" applyFont="1" applyAlignment="1">
      <alignment horizontal="right" readingOrder="2"/>
    </xf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 readingOrder="2"/>
    </xf>
    <xf numFmtId="0" fontId="63" fillId="0" borderId="10" xfId="0" applyFont="1" applyBorder="1" applyAlignment="1">
      <alignment horizontal="center" wrapText="1" readingOrder="2"/>
    </xf>
    <xf numFmtId="0" fontId="64" fillId="0" borderId="0" xfId="0" applyFont="1" applyAlignment="1">
      <alignment horizontal="right" readingOrder="2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4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 readingOrder="2"/>
    </xf>
    <xf numFmtId="0" fontId="63" fillId="0" borderId="10" xfId="0" applyFont="1" applyBorder="1" applyAlignment="1">
      <alignment vertical="center" wrapText="1" readingOrder="2"/>
    </xf>
    <xf numFmtId="49" fontId="4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Alignment="1">
      <alignment horizontal="right" vertical="center" wrapText="1" shrinkToFit="1"/>
    </xf>
    <xf numFmtId="172" fontId="4" fillId="0" borderId="0" xfId="0" applyNumberFormat="1" applyFont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4" fillId="0" borderId="10" xfId="0" applyFont="1" applyBorder="1" applyAlignment="1">
      <alignment horizontal="right" vertical="center" wrapText="1" shrinkToFit="1"/>
    </xf>
    <xf numFmtId="17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top" wrapText="1" shrinkToFit="1"/>
    </xf>
    <xf numFmtId="0" fontId="4" fillId="0" borderId="0" xfId="0" applyFont="1" applyAlignment="1">
      <alignment horizontal="center" vertical="top" wrapText="1" shrinkToFit="1"/>
    </xf>
    <xf numFmtId="172" fontId="4" fillId="0" borderId="0" xfId="0" applyNumberFormat="1" applyFont="1" applyAlignment="1">
      <alignment horizontal="left" vertical="top" wrapText="1" shrinkToFit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3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73" fontId="4" fillId="0" borderId="0" xfId="0" applyNumberFormat="1" applyFont="1" applyAlignment="1">
      <alignment horizontal="left" vertical="top" wrapText="1" shrinkToFit="1"/>
    </xf>
    <xf numFmtId="173" fontId="4" fillId="0" borderId="0" xfId="0" applyNumberFormat="1" applyFont="1" applyAlignment="1">
      <alignment horizontal="left" vertical="center" wrapText="1" shrinkToFit="1"/>
    </xf>
    <xf numFmtId="0" fontId="0" fillId="0" borderId="0" xfId="0" applyAlignment="1">
      <alignment horizontal="left"/>
    </xf>
    <xf numFmtId="174" fontId="4" fillId="0" borderId="0" xfId="0" applyNumberFormat="1" applyFont="1" applyAlignment="1">
      <alignment horizontal="center" wrapText="1" shrinkToFit="1"/>
    </xf>
    <xf numFmtId="175" fontId="4" fillId="0" borderId="0" xfId="0" applyNumberFormat="1" applyFont="1" applyAlignment="1">
      <alignment horizontal="center" vertical="center" wrapText="1" shrinkToFi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/>
    </xf>
    <xf numFmtId="0" fontId="63" fillId="0" borderId="10" xfId="0" applyFont="1" applyBorder="1" applyAlignment="1">
      <alignment horizontal="center" vertical="center" wrapText="1" readingOrder="2"/>
    </xf>
    <xf numFmtId="0" fontId="54" fillId="0" borderId="10" xfId="0" applyFont="1" applyBorder="1" applyAlignment="1">
      <alignment horizontal="center" vertical="center" wrapText="1" readingOrder="2"/>
    </xf>
    <xf numFmtId="0" fontId="6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65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center" vertical="top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 readingOrder="2"/>
    </xf>
    <xf numFmtId="0" fontId="66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wrapText="1" shrinkToFit="1"/>
    </xf>
    <xf numFmtId="0" fontId="4" fillId="0" borderId="0" xfId="0" applyFont="1" applyAlignment="1">
      <alignment horizontal="center" vertical="center" wrapText="1" shrinkToFit="1"/>
    </xf>
    <xf numFmtId="0" fontId="54" fillId="0" borderId="0" xfId="0" applyFont="1" applyAlignment="1">
      <alignment vertical="center"/>
    </xf>
    <xf numFmtId="0" fontId="58" fillId="0" borderId="0" xfId="0" applyFont="1" applyAlignment="1">
      <alignment horizontal="center" readingOrder="2"/>
    </xf>
    <xf numFmtId="0" fontId="62" fillId="0" borderId="0" xfId="0" applyFont="1" applyAlignment="1">
      <alignment wrapText="1"/>
    </xf>
    <xf numFmtId="0" fontId="54" fillId="0" borderId="0" xfId="0" applyFont="1" applyAlignment="1">
      <alignment vertical="center"/>
    </xf>
    <xf numFmtId="173" fontId="54" fillId="0" borderId="0" xfId="0" applyNumberFormat="1" applyFont="1" applyAlignment="1">
      <alignment horizontal="center"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54" fillId="0" borderId="20" xfId="0" applyFont="1" applyBorder="1" applyAlignment="1">
      <alignment horizontal="center"/>
    </xf>
    <xf numFmtId="0" fontId="54" fillId="0" borderId="0" xfId="0" applyNumberFormat="1" applyFont="1" applyAlignment="1">
      <alignment horizontal="center" readingOrder="2"/>
    </xf>
    <xf numFmtId="0" fontId="54" fillId="0" borderId="0" xfId="0" applyFont="1" applyBorder="1" applyAlignment="1">
      <alignment horizontal="center" readingOrder="2"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67" fillId="0" borderId="10" xfId="0" applyFont="1" applyBorder="1" applyAlignment="1">
      <alignment horizontal="center" vertical="top" wrapText="1" readingOrder="2"/>
    </xf>
    <xf numFmtId="0" fontId="63" fillId="0" borderId="10" xfId="0" applyFont="1" applyBorder="1" applyAlignment="1">
      <alignment horizontal="center" vertical="top" wrapText="1" readingOrder="2"/>
    </xf>
    <xf numFmtId="0" fontId="0" fillId="0" borderId="10" xfId="0" applyBorder="1" applyAlignment="1">
      <alignment vertical="top" wrapText="1" readingOrder="2"/>
    </xf>
    <xf numFmtId="0" fontId="68" fillId="0" borderId="10" xfId="0" applyFont="1" applyBorder="1" applyAlignment="1">
      <alignment horizontal="right" vertical="top" wrapText="1" readingOrder="2"/>
    </xf>
    <xf numFmtId="173" fontId="58" fillId="0" borderId="0" xfId="0" applyNumberFormat="1" applyFont="1" applyAlignment="1">
      <alignment horizontal="left" readingOrder="2"/>
    </xf>
    <xf numFmtId="175" fontId="0" fillId="0" borderId="0" xfId="0" applyNumberFormat="1" applyAlignment="1">
      <alignment horizontal="center"/>
    </xf>
    <xf numFmtId="0" fontId="5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4;&#1575;&#1586;&#1608;&#1585;&#1583;&#1610;%202012%20&#1575;&#1604;&#1575;&#1581;&#1589;&#1575;&#1574;&#1610;&#1577;%20&#1575;&#1604;&#1606;&#1589;&#1601;%20&#1587;&#1606;&#1608;&#1610;&#157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ابات العمل "/>
      <sheetName val="الامراض العادية "/>
      <sheetName val="الامراض المهنية "/>
      <sheetName val="الحوادث الجسيمة "/>
      <sheetName val="ملحق الاحصائية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rightToLeft="1" zoomScalePageLayoutView="0" workbookViewId="0" topLeftCell="A1">
      <selection activeCell="W1" sqref="W1"/>
    </sheetView>
  </sheetViews>
  <sheetFormatPr defaultColWidth="9.140625" defaultRowHeight="15"/>
  <cols>
    <col min="1" max="1" width="4.00390625" style="0" customWidth="1"/>
    <col min="2" max="5" width="6.00390625" style="0" customWidth="1"/>
    <col min="6" max="6" width="6.57421875" style="0" customWidth="1"/>
    <col min="7" max="7" width="11.28125" style="0" customWidth="1"/>
    <col min="8" max="12" width="5.8515625" style="0" customWidth="1"/>
    <col min="13" max="13" width="12.140625" style="0" customWidth="1"/>
    <col min="14" max="21" width="5.8515625" style="0" customWidth="1"/>
    <col min="22" max="22" width="4.0039062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  <c r="O1" s="1"/>
      <c r="P1" s="1"/>
      <c r="Q1" s="1"/>
      <c r="R1" s="1"/>
      <c r="S1" s="1"/>
      <c r="T1" s="13"/>
      <c r="U1" s="1"/>
    </row>
    <row r="2" spans="1:21" ht="18.75">
      <c r="A2" s="1"/>
      <c r="B2" s="1"/>
      <c r="C2" s="1"/>
      <c r="D2" s="1"/>
      <c r="E2" s="3"/>
      <c r="F2" s="69" t="s">
        <v>29</v>
      </c>
      <c r="G2" s="70"/>
      <c r="H2" s="70"/>
      <c r="I2" s="70"/>
      <c r="J2" s="70"/>
      <c r="K2" s="70"/>
      <c r="L2" s="70"/>
      <c r="M2" s="70"/>
      <c r="N2" s="3"/>
      <c r="O2" s="71" t="s">
        <v>30</v>
      </c>
      <c r="P2" s="68"/>
      <c r="Q2" s="68"/>
      <c r="R2" s="68"/>
      <c r="S2" s="68"/>
      <c r="T2" s="68"/>
      <c r="U2" s="1"/>
    </row>
    <row r="3" spans="1:21" ht="15">
      <c r="A3" s="1"/>
      <c r="B3" s="1"/>
      <c r="C3" s="1"/>
      <c r="D3" s="1"/>
      <c r="E3" s="71" t="s">
        <v>5</v>
      </c>
      <c r="F3" s="71"/>
      <c r="G3" s="71"/>
      <c r="H3" s="71"/>
      <c r="I3" s="71"/>
      <c r="J3" s="71"/>
      <c r="K3" s="71"/>
      <c r="L3" s="71"/>
      <c r="M3" s="71"/>
      <c r="N3" s="71"/>
      <c r="O3" s="1"/>
      <c r="P3" s="1"/>
      <c r="Q3" s="1"/>
      <c r="R3" s="1"/>
      <c r="S3" s="13"/>
      <c r="T3" s="1"/>
      <c r="U3" s="1"/>
    </row>
    <row r="4" spans="1:6" ht="15">
      <c r="A4" s="68" t="s">
        <v>133</v>
      </c>
      <c r="B4" s="68"/>
      <c r="C4" s="68"/>
      <c r="D4" s="68"/>
      <c r="E4" s="68"/>
      <c r="F4" s="1"/>
    </row>
    <row r="5" spans="1:21" ht="15" customHeight="1">
      <c r="A5" s="68" t="s">
        <v>134</v>
      </c>
      <c r="B5" s="68"/>
      <c r="C5" s="68"/>
      <c r="D5" s="68"/>
      <c r="E5" s="68"/>
      <c r="F5" s="1"/>
      <c r="G5" s="1" t="s">
        <v>136</v>
      </c>
      <c r="H5" s="1"/>
      <c r="I5" s="107"/>
      <c r="J5" s="107"/>
      <c r="K5" s="107"/>
      <c r="L5" s="107"/>
      <c r="M5" s="4" t="s">
        <v>137</v>
      </c>
      <c r="N5" s="108" t="s">
        <v>138</v>
      </c>
      <c r="O5" s="108"/>
      <c r="P5" s="108"/>
      <c r="Q5" s="108"/>
      <c r="R5" s="108"/>
      <c r="S5" s="108"/>
      <c r="T5" s="124">
        <f>SUM('ملحق الاحصائية '!E7)</f>
        <v>7.461333333333333</v>
      </c>
      <c r="U5" s="109" t="s">
        <v>139</v>
      </c>
    </row>
    <row r="6" spans="1:21" ht="25.5">
      <c r="A6" s="68" t="s">
        <v>62</v>
      </c>
      <c r="B6" s="68"/>
      <c r="C6" s="68"/>
      <c r="D6" s="68"/>
      <c r="E6" s="68"/>
      <c r="F6" s="1"/>
      <c r="G6" s="112" t="s">
        <v>140</v>
      </c>
      <c r="H6" s="113"/>
      <c r="I6" s="110"/>
      <c r="J6" s="110"/>
      <c r="K6" s="110"/>
      <c r="L6" s="110"/>
      <c r="M6" s="4" t="s">
        <v>141</v>
      </c>
      <c r="N6" s="114"/>
      <c r="O6" s="114"/>
      <c r="P6" s="60" t="s">
        <v>142</v>
      </c>
      <c r="Q6" s="1"/>
      <c r="R6" s="62"/>
      <c r="S6" s="1" t="s">
        <v>143</v>
      </c>
      <c r="T6" s="10"/>
      <c r="U6" s="1" t="s">
        <v>35</v>
      </c>
    </row>
    <row r="7" spans="1:21" ht="18" customHeight="1">
      <c r="A7" s="1"/>
      <c r="B7" s="120" t="s">
        <v>31</v>
      </c>
      <c r="C7" s="121" t="s">
        <v>32</v>
      </c>
      <c r="D7" s="121" t="s">
        <v>33</v>
      </c>
      <c r="E7" s="121" t="s">
        <v>34</v>
      </c>
      <c r="F7" s="119" t="s">
        <v>153</v>
      </c>
      <c r="G7" s="115" t="s">
        <v>144</v>
      </c>
      <c r="H7" s="61"/>
      <c r="I7" s="61"/>
      <c r="J7" s="61"/>
      <c r="K7" s="61"/>
      <c r="L7" s="61"/>
      <c r="M7" s="61"/>
      <c r="N7" s="61"/>
      <c r="P7" s="60" t="s">
        <v>142</v>
      </c>
      <c r="Q7" s="1"/>
      <c r="R7" s="62"/>
      <c r="S7" s="1" t="s">
        <v>143</v>
      </c>
      <c r="T7" s="10"/>
      <c r="U7" s="1" t="s">
        <v>35</v>
      </c>
    </row>
    <row r="8" spans="1:21" ht="24.75">
      <c r="A8" s="1"/>
      <c r="B8" s="122"/>
      <c r="C8" s="123"/>
      <c r="D8" s="123"/>
      <c r="E8" s="123"/>
      <c r="F8" s="119"/>
      <c r="G8" s="115" t="s">
        <v>145</v>
      </c>
      <c r="H8" s="61"/>
      <c r="I8" s="61"/>
      <c r="J8" s="61"/>
      <c r="K8" s="61"/>
      <c r="L8" s="61"/>
      <c r="M8" s="61"/>
      <c r="N8" s="61"/>
      <c r="O8" s="61" t="s">
        <v>146</v>
      </c>
      <c r="P8" s="61"/>
      <c r="Q8" s="71"/>
      <c r="R8" s="71"/>
      <c r="S8" s="71"/>
      <c r="T8" s="71"/>
      <c r="U8" s="71"/>
    </row>
    <row r="9" spans="1:21" ht="15.75" customHeight="1">
      <c r="A9" s="1"/>
      <c r="B9" s="118" t="s">
        <v>152</v>
      </c>
      <c r="C9" s="118"/>
      <c r="D9" s="118"/>
      <c r="E9" s="118"/>
      <c r="F9" s="118"/>
      <c r="G9" s="111">
        <f>SUM('[1]ملحق الاحصائية '!D7)</f>
        <v>0</v>
      </c>
      <c r="H9" s="15" t="s">
        <v>147</v>
      </c>
      <c r="I9" s="60"/>
      <c r="J9" s="60"/>
      <c r="K9" s="116" t="s">
        <v>148</v>
      </c>
      <c r="L9" s="116"/>
      <c r="M9" s="116"/>
      <c r="N9" s="125">
        <f>SUM('ملحق الاحصائية '!E9)</f>
        <v>0.009580007367664333</v>
      </c>
      <c r="O9" s="125"/>
      <c r="P9" s="125"/>
      <c r="Q9" s="60" t="s">
        <v>149</v>
      </c>
      <c r="R9" s="60"/>
      <c r="S9" s="60"/>
      <c r="T9" s="60"/>
      <c r="U9" s="60"/>
    </row>
    <row r="10" spans="1:21" ht="15">
      <c r="A10" s="1"/>
      <c r="B10" s="1"/>
      <c r="C10" s="1"/>
      <c r="D10" s="1"/>
      <c r="E10" s="1"/>
      <c r="F10" s="1"/>
      <c r="G10" s="5"/>
      <c r="H10" s="5"/>
      <c r="I10" s="5"/>
      <c r="J10" s="5"/>
      <c r="K10" s="117" t="s">
        <v>150</v>
      </c>
      <c r="L10" s="117"/>
      <c r="M10" s="117"/>
      <c r="N10" s="125">
        <f>SUM('ملحق الاحصائية '!E12)</f>
        <v>0.09580007367664334</v>
      </c>
      <c r="O10" s="125"/>
      <c r="P10" s="125"/>
      <c r="Q10" s="63" t="s">
        <v>151</v>
      </c>
      <c r="R10" s="63"/>
      <c r="S10" s="63"/>
      <c r="T10" s="63"/>
      <c r="U10" s="63"/>
    </row>
    <row r="11" spans="1:2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1"/>
      <c r="P11" s="1"/>
      <c r="Q11" s="1"/>
      <c r="R11" s="1"/>
      <c r="S11" s="1"/>
      <c r="T11" s="13"/>
      <c r="U11" s="1"/>
    </row>
    <row r="12" spans="1:21" ht="26.25" customHeight="1">
      <c r="A12" s="10"/>
      <c r="B12" s="64" t="s">
        <v>35</v>
      </c>
      <c r="C12" s="64" t="s">
        <v>36</v>
      </c>
      <c r="D12" s="64"/>
      <c r="E12" s="64"/>
      <c r="F12" s="64"/>
      <c r="G12" s="64" t="s">
        <v>37</v>
      </c>
      <c r="H12" s="64" t="s">
        <v>38</v>
      </c>
      <c r="I12" s="64" t="s">
        <v>39</v>
      </c>
      <c r="J12" s="33" t="s">
        <v>40</v>
      </c>
      <c r="K12" s="33" t="s">
        <v>41</v>
      </c>
      <c r="L12" s="33" t="s">
        <v>42</v>
      </c>
      <c r="M12" s="33"/>
      <c r="N12" s="64" t="s">
        <v>43</v>
      </c>
      <c r="O12" s="64" t="s">
        <v>44</v>
      </c>
      <c r="P12" s="64" t="s">
        <v>45</v>
      </c>
      <c r="Q12" s="64" t="s">
        <v>46</v>
      </c>
      <c r="R12" s="64" t="s">
        <v>47</v>
      </c>
      <c r="S12" s="65"/>
      <c r="T12" s="65"/>
      <c r="U12" s="65"/>
    </row>
    <row r="13" spans="1:21" ht="26.25" customHeight="1">
      <c r="A13" s="10"/>
      <c r="B13" s="64"/>
      <c r="C13" s="64"/>
      <c r="D13" s="64"/>
      <c r="E13" s="64"/>
      <c r="F13" s="64"/>
      <c r="G13" s="64"/>
      <c r="H13" s="64"/>
      <c r="I13" s="64"/>
      <c r="J13" s="33"/>
      <c r="K13" s="33"/>
      <c r="L13" s="33" t="s">
        <v>48</v>
      </c>
      <c r="M13" s="33" t="s">
        <v>49</v>
      </c>
      <c r="N13" s="65"/>
      <c r="O13" s="65"/>
      <c r="P13" s="65"/>
      <c r="Q13" s="65"/>
      <c r="R13" s="33" t="s">
        <v>55</v>
      </c>
      <c r="S13" s="33" t="s">
        <v>50</v>
      </c>
      <c r="T13" s="33" t="s">
        <v>51</v>
      </c>
      <c r="U13" s="33" t="s">
        <v>52</v>
      </c>
    </row>
    <row r="14" spans="1:21" ht="15" customHeight="1">
      <c r="A14" s="10"/>
      <c r="B14" s="64" t="s">
        <v>53</v>
      </c>
      <c r="C14" s="64" t="s">
        <v>60</v>
      </c>
      <c r="D14" s="64"/>
      <c r="E14" s="64"/>
      <c r="F14" s="64"/>
      <c r="G14" s="34"/>
      <c r="H14" s="34"/>
      <c r="I14" s="34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5">
      <c r="A15" s="10"/>
      <c r="B15" s="64"/>
      <c r="C15" s="64"/>
      <c r="D15" s="64"/>
      <c r="E15" s="64"/>
      <c r="F15" s="64"/>
      <c r="G15" s="34"/>
      <c r="H15" s="34"/>
      <c r="I15" s="34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5">
      <c r="A16" s="10"/>
      <c r="B16" s="64"/>
      <c r="C16" s="64"/>
      <c r="D16" s="64"/>
      <c r="E16" s="64"/>
      <c r="F16" s="64"/>
      <c r="G16" s="34"/>
      <c r="H16" s="34"/>
      <c r="I16" s="34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8.75" customHeight="1">
      <c r="A17" s="10"/>
      <c r="B17" s="16" t="s">
        <v>54</v>
      </c>
      <c r="C17" s="64" t="s">
        <v>61</v>
      </c>
      <c r="D17" s="64"/>
      <c r="E17" s="64"/>
      <c r="F17" s="6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  <c r="O18" s="1"/>
      <c r="P18" s="1"/>
      <c r="Q18" s="1"/>
      <c r="R18" s="1"/>
      <c r="S18" s="1"/>
      <c r="T18" s="13"/>
      <c r="U18" s="1"/>
    </row>
    <row r="19" spans="1:21" s="1" customFormat="1" ht="43.5" customHeight="1">
      <c r="A19" s="66" t="s">
        <v>64</v>
      </c>
      <c r="B19" s="67"/>
      <c r="C19" s="67"/>
      <c r="D19" s="67"/>
      <c r="E19" s="67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3" s="1" customFormat="1" ht="64.5" customHeight="1">
      <c r="A20" s="66" t="s">
        <v>65</v>
      </c>
      <c r="B20" s="67"/>
      <c r="C20" s="67"/>
      <c r="D20" s="67"/>
      <c r="E20" s="67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W20" s="1" t="s">
        <v>63</v>
      </c>
    </row>
    <row r="21" spans="1:2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"/>
      <c r="O21" s="1"/>
      <c r="P21" s="1"/>
      <c r="Q21" s="1"/>
      <c r="R21" s="1"/>
      <c r="S21" s="1"/>
      <c r="T21" s="13"/>
      <c r="U21" s="1"/>
    </row>
    <row r="22" spans="1:24" ht="27.75">
      <c r="A22" s="1"/>
      <c r="B22" s="17" t="s">
        <v>56</v>
      </c>
      <c r="F22" s="17" t="s">
        <v>57</v>
      </c>
      <c r="I22" s="18" t="s">
        <v>59</v>
      </c>
      <c r="J22" s="19"/>
      <c r="K22" s="19"/>
      <c r="L22" s="1"/>
      <c r="M22" s="1"/>
      <c r="N22" s="4"/>
      <c r="O22" s="1"/>
      <c r="P22" s="17" t="s">
        <v>58</v>
      </c>
      <c r="R22" s="1"/>
      <c r="S22" s="1"/>
      <c r="T22" s="13"/>
      <c r="U22" s="4"/>
      <c r="X22" t="s">
        <v>63</v>
      </c>
    </row>
    <row r="23" spans="1:2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"/>
      <c r="O23" s="1"/>
      <c r="P23" s="1"/>
      <c r="Q23" s="1"/>
      <c r="R23" s="1"/>
      <c r="S23" s="1"/>
      <c r="T23" s="13"/>
      <c r="U23" s="1"/>
    </row>
  </sheetData>
  <sheetProtection/>
  <mergeCells count="28">
    <mergeCell ref="B9:F9"/>
    <mergeCell ref="Q8:U8"/>
    <mergeCell ref="N9:P9"/>
    <mergeCell ref="N10:P10"/>
    <mergeCell ref="F2:M2"/>
    <mergeCell ref="O2:T2"/>
    <mergeCell ref="E3:N3"/>
    <mergeCell ref="A4:E4"/>
    <mergeCell ref="A5:E5"/>
    <mergeCell ref="I5:L5"/>
    <mergeCell ref="N5:S5"/>
    <mergeCell ref="R12:U12"/>
    <mergeCell ref="B14:B16"/>
    <mergeCell ref="C14:F16"/>
    <mergeCell ref="B12:B13"/>
    <mergeCell ref="C12:F13"/>
    <mergeCell ref="A6:E6"/>
    <mergeCell ref="B7:B8"/>
    <mergeCell ref="G12:G13"/>
    <mergeCell ref="H12:H13"/>
    <mergeCell ref="I12:I13"/>
    <mergeCell ref="N12:N13"/>
    <mergeCell ref="A19:U19"/>
    <mergeCell ref="A20:U20"/>
    <mergeCell ref="C17:F17"/>
    <mergeCell ref="O12:O13"/>
    <mergeCell ref="P12:P13"/>
    <mergeCell ref="Q12:Q13"/>
  </mergeCells>
  <printOptions/>
  <pageMargins left="0.7" right="0.7" top="0.75" bottom="0.75" header="0.3" footer="0.3"/>
  <pageSetup horizontalDpi="600" verticalDpi="600" orientation="landscape" r:id="rId3"/>
  <headerFooter>
    <oddHeader>&amp;L&amp;"Blackadder ITC,Regular"&amp;9Adel Yousef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4"/>
  <sheetViews>
    <sheetView rightToLeft="1" zoomScalePageLayoutView="0" workbookViewId="0" topLeftCell="B3">
      <selection activeCell="AC12" sqref="AC12"/>
    </sheetView>
  </sheetViews>
  <sheetFormatPr defaultColWidth="6.00390625" defaultRowHeight="15"/>
  <cols>
    <col min="1" max="1" width="4.140625" style="1" hidden="1" customWidth="1"/>
    <col min="2" max="2" width="7.57421875" style="1" customWidth="1"/>
    <col min="3" max="6" width="6.00390625" style="1" customWidth="1"/>
    <col min="7" max="7" width="5.8515625" style="1" customWidth="1"/>
    <col min="8" max="13" width="6.00390625" style="1" customWidth="1"/>
    <col min="14" max="14" width="6.28125" style="4" customWidth="1"/>
    <col min="15" max="19" width="6.00390625" style="1" customWidth="1"/>
    <col min="20" max="20" width="6.00390625" style="13" customWidth="1"/>
    <col min="21" max="16384" width="6.00390625" style="1" customWidth="1"/>
  </cols>
  <sheetData>
    <row r="1" spans="6:21" ht="36" customHeight="1">
      <c r="F1" s="2"/>
      <c r="G1" s="83" t="s">
        <v>0</v>
      </c>
      <c r="H1" s="70"/>
      <c r="I1" s="70"/>
      <c r="J1" s="70"/>
      <c r="K1" s="70"/>
      <c r="L1" s="70"/>
      <c r="M1" s="70"/>
      <c r="N1" s="70"/>
      <c r="O1" s="2"/>
      <c r="P1" s="71" t="s">
        <v>1</v>
      </c>
      <c r="Q1" s="68"/>
      <c r="R1" s="68"/>
      <c r="S1" s="68"/>
      <c r="T1" s="68"/>
      <c r="U1" s="68"/>
    </row>
    <row r="2" spans="6:15" ht="29.25" customHeight="1">
      <c r="F2" s="68" t="s">
        <v>5</v>
      </c>
      <c r="G2" s="68"/>
      <c r="H2" s="68"/>
      <c r="I2" s="68"/>
      <c r="J2" s="68"/>
      <c r="K2" s="68"/>
      <c r="L2" s="68"/>
      <c r="M2" s="68"/>
      <c r="N2" s="68"/>
      <c r="O2" s="68"/>
    </row>
    <row r="3" spans="2:6" ht="15">
      <c r="B3" s="68" t="s">
        <v>24</v>
      </c>
      <c r="C3" s="68"/>
      <c r="D3" s="68"/>
      <c r="E3" s="68"/>
      <c r="F3" s="68"/>
    </row>
    <row r="4" spans="2:6" ht="15">
      <c r="B4" s="68" t="s">
        <v>135</v>
      </c>
      <c r="C4" s="68"/>
      <c r="D4" s="68"/>
      <c r="E4" s="68"/>
      <c r="F4" s="68"/>
    </row>
    <row r="5" spans="2:6" ht="15">
      <c r="B5" s="68" t="s">
        <v>23</v>
      </c>
      <c r="C5" s="68"/>
      <c r="D5" s="68"/>
      <c r="E5" s="68"/>
      <c r="F5" s="68"/>
    </row>
    <row r="6" spans="2:20" s="5" customFormat="1" ht="15">
      <c r="B6" s="76" t="s">
        <v>22</v>
      </c>
      <c r="C6" s="76"/>
      <c r="D6" s="76"/>
      <c r="E6" s="76"/>
      <c r="F6" s="76"/>
      <c r="N6" s="6"/>
      <c r="T6" s="14"/>
    </row>
    <row r="7" spans="2:6" ht="15">
      <c r="B7" s="85" t="s">
        <v>25</v>
      </c>
      <c r="C7" s="85"/>
      <c r="D7" s="85"/>
      <c r="E7" s="85"/>
      <c r="F7" s="85"/>
    </row>
    <row r="8" spans="2:6" ht="15">
      <c r="B8" s="86"/>
      <c r="C8" s="86"/>
      <c r="D8" s="86"/>
      <c r="E8" s="86"/>
      <c r="F8" s="86"/>
    </row>
    <row r="9" spans="2:21" s="7" customFormat="1" ht="46.5" customHeight="1">
      <c r="B9" s="77" t="s">
        <v>2</v>
      </c>
      <c r="C9" s="79" t="s">
        <v>6</v>
      </c>
      <c r="D9" s="80"/>
      <c r="E9" s="72" t="s">
        <v>9</v>
      </c>
      <c r="F9" s="79" t="s">
        <v>10</v>
      </c>
      <c r="G9" s="80"/>
      <c r="H9" s="79" t="s">
        <v>11</v>
      </c>
      <c r="I9" s="80"/>
      <c r="J9" s="84" t="s">
        <v>12</v>
      </c>
      <c r="K9" s="80"/>
      <c r="L9" s="72" t="s">
        <v>13</v>
      </c>
      <c r="M9" s="72" t="s">
        <v>14</v>
      </c>
      <c r="N9" s="74" t="s">
        <v>15</v>
      </c>
      <c r="O9" s="77" t="s">
        <v>16</v>
      </c>
      <c r="P9" s="72" t="s">
        <v>17</v>
      </c>
      <c r="Q9" s="72" t="s">
        <v>18</v>
      </c>
      <c r="R9" s="72" t="s">
        <v>19</v>
      </c>
      <c r="S9" s="77" t="s">
        <v>8</v>
      </c>
      <c r="T9" s="81" t="s">
        <v>20</v>
      </c>
      <c r="U9" s="77" t="s">
        <v>21</v>
      </c>
    </row>
    <row r="10" spans="2:21" s="7" customFormat="1" ht="29.25" customHeight="1" thickBot="1">
      <c r="B10" s="78"/>
      <c r="C10" s="8" t="s">
        <v>7</v>
      </c>
      <c r="D10" s="8" t="s">
        <v>8</v>
      </c>
      <c r="E10" s="73"/>
      <c r="F10" s="9"/>
      <c r="G10" s="9"/>
      <c r="H10" s="9"/>
      <c r="I10" s="9"/>
      <c r="J10" s="9"/>
      <c r="K10" s="9"/>
      <c r="L10" s="73"/>
      <c r="M10" s="73"/>
      <c r="N10" s="75"/>
      <c r="O10" s="73"/>
      <c r="P10" s="73"/>
      <c r="Q10" s="73"/>
      <c r="R10" s="73"/>
      <c r="S10" s="73"/>
      <c r="T10" s="82"/>
      <c r="U10" s="73"/>
    </row>
    <row r="11" spans="2:21" s="10" customFormat="1" ht="29.25" customHeight="1">
      <c r="B11" s="11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2"/>
      <c r="P11" s="12"/>
      <c r="Q11" s="12"/>
      <c r="R11" s="12"/>
      <c r="S11" s="12"/>
      <c r="T11" s="12"/>
      <c r="U11" s="12">
        <f>SUM(C11:T11)</f>
        <v>0</v>
      </c>
    </row>
    <row r="12" spans="2:21" s="10" customFormat="1" ht="29.25" customHeight="1">
      <c r="B12" s="11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2"/>
      <c r="P12" s="12"/>
      <c r="Q12" s="12"/>
      <c r="R12" s="12"/>
      <c r="S12" s="12"/>
      <c r="T12" s="12"/>
      <c r="U12" s="12">
        <f>SUM(C12:T12)</f>
        <v>0</v>
      </c>
    </row>
    <row r="13" ht="15"/>
    <row r="14" spans="2:4" ht="15">
      <c r="B14" s="68" t="s">
        <v>132</v>
      </c>
      <c r="C14" s="68"/>
      <c r="D14" s="68"/>
    </row>
    <row r="15" spans="5:20" s="2" customFormat="1" ht="15">
      <c r="E15" s="87" t="s">
        <v>26</v>
      </c>
      <c r="F15" s="88"/>
      <c r="G15" s="88"/>
      <c r="H15" s="89"/>
      <c r="I15" s="87" t="s">
        <v>3</v>
      </c>
      <c r="J15" s="88"/>
      <c r="K15" s="88"/>
      <c r="L15" s="88"/>
      <c r="M15" s="89"/>
      <c r="N15" s="126" t="s">
        <v>4</v>
      </c>
      <c r="O15" s="126"/>
      <c r="P15" s="126"/>
      <c r="Q15" s="126"/>
      <c r="T15" s="15"/>
    </row>
    <row r="16" spans="5:20" s="2" customFormat="1" ht="15">
      <c r="E16" s="87"/>
      <c r="F16" s="88"/>
      <c r="G16" s="88"/>
      <c r="H16" s="89"/>
      <c r="I16" s="87"/>
      <c r="J16" s="88"/>
      <c r="K16" s="88"/>
      <c r="L16" s="88"/>
      <c r="M16" s="89"/>
      <c r="N16" s="90"/>
      <c r="O16" s="91"/>
      <c r="P16" s="91"/>
      <c r="Q16" s="92"/>
      <c r="T16" s="15"/>
    </row>
    <row r="17" spans="5:20" s="2" customFormat="1" ht="15">
      <c r="E17" s="87"/>
      <c r="F17" s="88"/>
      <c r="G17" s="88"/>
      <c r="H17" s="89"/>
      <c r="I17" s="87"/>
      <c r="J17" s="88"/>
      <c r="K17" s="88"/>
      <c r="L17" s="88"/>
      <c r="M17" s="89"/>
      <c r="N17" s="90"/>
      <c r="O17" s="91"/>
      <c r="P17" s="91"/>
      <c r="Q17" s="92"/>
      <c r="T17" s="15"/>
    </row>
    <row r="18" spans="5:20" s="2" customFormat="1" ht="15">
      <c r="E18" s="87"/>
      <c r="F18" s="88"/>
      <c r="G18" s="88"/>
      <c r="H18" s="89"/>
      <c r="I18" s="87"/>
      <c r="J18" s="88"/>
      <c r="K18" s="88"/>
      <c r="L18" s="88"/>
      <c r="M18" s="89"/>
      <c r="N18" s="90"/>
      <c r="O18" s="91"/>
      <c r="P18" s="91"/>
      <c r="Q18" s="92"/>
      <c r="T18" s="15"/>
    </row>
    <row r="19" spans="5:20" s="2" customFormat="1" ht="15">
      <c r="E19" s="87"/>
      <c r="F19" s="88"/>
      <c r="G19" s="88"/>
      <c r="H19" s="89"/>
      <c r="I19" s="87"/>
      <c r="J19" s="88"/>
      <c r="K19" s="88"/>
      <c r="L19" s="88"/>
      <c r="M19" s="89"/>
      <c r="N19" s="90"/>
      <c r="O19" s="91"/>
      <c r="P19" s="91"/>
      <c r="Q19" s="92"/>
      <c r="T19" s="15"/>
    </row>
    <row r="20" spans="5:20" s="2" customFormat="1" ht="15">
      <c r="E20" s="87"/>
      <c r="F20" s="88"/>
      <c r="G20" s="88"/>
      <c r="H20" s="89"/>
      <c r="I20" s="87"/>
      <c r="J20" s="88"/>
      <c r="K20" s="88"/>
      <c r="L20" s="88"/>
      <c r="M20" s="89"/>
      <c r="N20" s="90"/>
      <c r="O20" s="91"/>
      <c r="P20" s="91"/>
      <c r="Q20" s="92"/>
      <c r="T20" s="15"/>
    </row>
    <row r="21" spans="5:21" s="2" customFormat="1" ht="15">
      <c r="E21" s="87" t="s">
        <v>27</v>
      </c>
      <c r="F21" s="88"/>
      <c r="G21" s="88"/>
      <c r="H21" s="89"/>
      <c r="I21" s="87">
        <f>SUM(I16:M20)</f>
        <v>0</v>
      </c>
      <c r="J21" s="88"/>
      <c r="K21" s="88"/>
      <c r="L21" s="88"/>
      <c r="M21" s="89"/>
      <c r="N21" s="90">
        <f>SUM(N16:Q20)</f>
        <v>0</v>
      </c>
      <c r="O21" s="91"/>
      <c r="P21" s="91"/>
      <c r="Q21" s="92"/>
      <c r="T21" s="15"/>
      <c r="U21" s="21"/>
    </row>
    <row r="24" spans="2:21" ht="15">
      <c r="B24" s="68" t="s">
        <v>28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</sheetData>
  <sheetProtection/>
  <mergeCells count="47">
    <mergeCell ref="E21:H21"/>
    <mergeCell ref="I21:M21"/>
    <mergeCell ref="N21:Q21"/>
    <mergeCell ref="B14:D14"/>
    <mergeCell ref="B24:U24"/>
    <mergeCell ref="E19:H19"/>
    <mergeCell ref="I19:M19"/>
    <mergeCell ref="N19:Q19"/>
    <mergeCell ref="E20:H20"/>
    <mergeCell ref="I20:M20"/>
    <mergeCell ref="N20:Q20"/>
    <mergeCell ref="E17:H17"/>
    <mergeCell ref="I17:M17"/>
    <mergeCell ref="N17:Q17"/>
    <mergeCell ref="E18:H18"/>
    <mergeCell ref="I18:M18"/>
    <mergeCell ref="N18:Q18"/>
    <mergeCell ref="U9:U10"/>
    <mergeCell ref="B7:F8"/>
    <mergeCell ref="E15:H15"/>
    <mergeCell ref="I15:M15"/>
    <mergeCell ref="N15:Q15"/>
    <mergeCell ref="E16:H16"/>
    <mergeCell ref="I16:M16"/>
    <mergeCell ref="N16:Q16"/>
    <mergeCell ref="O9:O10"/>
    <mergeCell ref="P9:P10"/>
    <mergeCell ref="Q9:Q10"/>
    <mergeCell ref="R9:R10"/>
    <mergeCell ref="S9:S10"/>
    <mergeCell ref="T9:T10"/>
    <mergeCell ref="H9:I9"/>
    <mergeCell ref="G1:N1"/>
    <mergeCell ref="P1:U1"/>
    <mergeCell ref="F2:O2"/>
    <mergeCell ref="B3:F3"/>
    <mergeCell ref="J9:K9"/>
    <mergeCell ref="L9:L10"/>
    <mergeCell ref="M9:M10"/>
    <mergeCell ref="N9:N10"/>
    <mergeCell ref="B4:F4"/>
    <mergeCell ref="B5:F5"/>
    <mergeCell ref="B6:F6"/>
    <mergeCell ref="B9:B10"/>
    <mergeCell ref="E9:E10"/>
    <mergeCell ref="C9:D9"/>
    <mergeCell ref="F9:G9"/>
  </mergeCells>
  <printOptions/>
  <pageMargins left="0.7" right="0.7" top="0.75" bottom="0.75" header="0.3" footer="0.3"/>
  <pageSetup horizontalDpi="600" verticalDpi="600" orientation="landscape" r:id="rId3"/>
  <headerFooter>
    <oddHeader>&amp;L&amp;"Edwardian Script ITC,Regular"&amp;9Adel Yousef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rightToLeft="1" zoomScalePageLayoutView="0" workbookViewId="0" topLeftCell="A12">
      <selection activeCell="Q26" sqref="Q26"/>
    </sheetView>
  </sheetViews>
  <sheetFormatPr defaultColWidth="9.140625" defaultRowHeight="15"/>
  <cols>
    <col min="1" max="1" width="4.57421875" style="28" customWidth="1"/>
    <col min="2" max="14" width="8.421875" style="28" customWidth="1"/>
    <col min="15" max="16384" width="9.140625" style="28" customWidth="1"/>
  </cols>
  <sheetData>
    <row r="1" spans="1:14" ht="18" customHeight="1">
      <c r="A1" s="98" t="s">
        <v>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8.5" customHeight="1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">
      <c r="A3" s="97" t="s">
        <v>98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">
      <c r="A4" s="98" t="s">
        <v>100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6" spans="2:14" ht="30">
      <c r="B6" s="29" t="s">
        <v>35</v>
      </c>
      <c r="C6" s="29" t="s">
        <v>96</v>
      </c>
      <c r="D6" s="29" t="s">
        <v>31</v>
      </c>
      <c r="E6" s="29" t="s">
        <v>35</v>
      </c>
      <c r="F6" s="29" t="s">
        <v>96</v>
      </c>
      <c r="G6" s="29" t="s">
        <v>31</v>
      </c>
      <c r="H6" s="29" t="s">
        <v>35</v>
      </c>
      <c r="I6" s="29" t="s">
        <v>96</v>
      </c>
      <c r="J6" s="29" t="s">
        <v>31</v>
      </c>
      <c r="K6" s="29" t="s">
        <v>35</v>
      </c>
      <c r="L6" s="29" t="s">
        <v>96</v>
      </c>
      <c r="M6" s="29" t="s">
        <v>31</v>
      </c>
      <c r="N6" s="32"/>
    </row>
    <row r="7" spans="2:14" ht="15">
      <c r="B7" s="29">
        <v>1</v>
      </c>
      <c r="C7" s="29"/>
      <c r="D7" s="29"/>
      <c r="E7" s="29">
        <v>1</v>
      </c>
      <c r="F7" s="29"/>
      <c r="G7" s="29"/>
      <c r="H7" s="29">
        <v>1</v>
      </c>
      <c r="I7" s="29"/>
      <c r="J7" s="29"/>
      <c r="K7" s="29"/>
      <c r="L7" s="29">
        <v>1</v>
      </c>
      <c r="M7" s="29"/>
      <c r="N7" s="32"/>
    </row>
    <row r="8" spans="2:14" ht="15">
      <c r="B8" s="29">
        <v>2</v>
      </c>
      <c r="C8" s="29"/>
      <c r="D8" s="29"/>
      <c r="E8" s="29">
        <v>2</v>
      </c>
      <c r="F8" s="29"/>
      <c r="G8" s="29"/>
      <c r="H8" s="29">
        <v>2</v>
      </c>
      <c r="I8" s="31"/>
      <c r="J8" s="29"/>
      <c r="K8" s="29"/>
      <c r="L8" s="29">
        <v>2</v>
      </c>
      <c r="M8" s="29"/>
      <c r="N8" s="32"/>
    </row>
    <row r="9" spans="2:19" ht="15">
      <c r="B9" s="29">
        <v>3</v>
      </c>
      <c r="C9" s="29"/>
      <c r="D9" s="29"/>
      <c r="E9" s="29">
        <v>3</v>
      </c>
      <c r="F9" s="29"/>
      <c r="G9" s="29"/>
      <c r="H9" s="29">
        <v>3</v>
      </c>
      <c r="I9" s="29"/>
      <c r="J9" s="29"/>
      <c r="K9" s="29"/>
      <c r="L9" s="29">
        <v>3</v>
      </c>
      <c r="M9" s="29"/>
      <c r="N9" s="32"/>
      <c r="S9" s="28" t="s">
        <v>63</v>
      </c>
    </row>
    <row r="10" spans="2:17" ht="15">
      <c r="B10" s="29">
        <v>4</v>
      </c>
      <c r="C10" s="29"/>
      <c r="D10" s="29"/>
      <c r="E10" s="29">
        <v>4</v>
      </c>
      <c r="F10" s="29"/>
      <c r="G10" s="29"/>
      <c r="H10" s="29">
        <v>4</v>
      </c>
      <c r="I10" s="29"/>
      <c r="J10" s="29"/>
      <c r="K10" s="29"/>
      <c r="L10" s="29">
        <v>4</v>
      </c>
      <c r="M10" s="29"/>
      <c r="N10" s="32"/>
      <c r="Q10" s="28" t="s">
        <v>63</v>
      </c>
    </row>
    <row r="11" spans="2:14" ht="15">
      <c r="B11" s="29">
        <v>5</v>
      </c>
      <c r="C11" s="29"/>
      <c r="D11" s="29"/>
      <c r="E11" s="29">
        <v>5</v>
      </c>
      <c r="F11" s="29"/>
      <c r="G11" s="29"/>
      <c r="H11" s="29">
        <v>5</v>
      </c>
      <c r="I11" s="29"/>
      <c r="J11" s="29"/>
      <c r="K11" s="29"/>
      <c r="L11" s="29">
        <v>5</v>
      </c>
      <c r="M11" s="29"/>
      <c r="N11" s="32"/>
    </row>
    <row r="12" ht="15">
      <c r="N12" s="32"/>
    </row>
    <row r="13" spans="1:14" ht="33" customHeight="1">
      <c r="A13" s="94" t="s">
        <v>35</v>
      </c>
      <c r="B13" s="94" t="s">
        <v>86</v>
      </c>
      <c r="C13" s="94" t="s">
        <v>37</v>
      </c>
      <c r="D13" s="99" t="s">
        <v>38</v>
      </c>
      <c r="E13" s="94" t="s">
        <v>39</v>
      </c>
      <c r="F13" s="94" t="s">
        <v>40</v>
      </c>
      <c r="G13" s="95" t="s">
        <v>89</v>
      </c>
      <c r="H13" s="94" t="s">
        <v>90</v>
      </c>
      <c r="I13" s="95" t="s">
        <v>91</v>
      </c>
      <c r="J13" s="94" t="s">
        <v>92</v>
      </c>
      <c r="K13" s="94"/>
      <c r="L13" s="94"/>
      <c r="M13" s="94"/>
      <c r="N13" s="94" t="s">
        <v>93</v>
      </c>
    </row>
    <row r="14" spans="1:14" ht="33" customHeight="1">
      <c r="A14" s="94"/>
      <c r="B14" s="94"/>
      <c r="C14" s="94"/>
      <c r="D14" s="100"/>
      <c r="E14" s="94"/>
      <c r="F14" s="94"/>
      <c r="G14" s="94"/>
      <c r="H14" s="94"/>
      <c r="I14" s="94"/>
      <c r="J14" s="26" t="s">
        <v>55</v>
      </c>
      <c r="K14" s="29" t="s">
        <v>50</v>
      </c>
      <c r="L14" s="29" t="s">
        <v>51</v>
      </c>
      <c r="M14" s="29" t="s">
        <v>52</v>
      </c>
      <c r="N14" s="94"/>
    </row>
    <row r="15" spans="1:14" ht="81.75" customHeight="1">
      <c r="A15" s="29"/>
      <c r="B15" s="29" t="s">
        <v>87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56.25" customHeight="1">
      <c r="A16" s="29"/>
      <c r="B16" s="29" t="s">
        <v>88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8" spans="1:14" ht="15.75">
      <c r="A18" s="27" t="s">
        <v>94</v>
      </c>
      <c r="N18" s="4"/>
    </row>
    <row r="20" spans="1:14" s="30" customFormat="1" ht="15.75" customHeight="1">
      <c r="A20" s="96" t="s">
        <v>95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</sheetData>
  <sheetProtection/>
  <mergeCells count="16">
    <mergeCell ref="A20:N20"/>
    <mergeCell ref="A2:N2"/>
    <mergeCell ref="A3:N3"/>
    <mergeCell ref="A4:N4"/>
    <mergeCell ref="A1:N1"/>
    <mergeCell ref="J13:M13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N13:N14"/>
  </mergeCells>
  <printOptions/>
  <pageMargins left="0.7" right="0.7" top="0.75" bottom="0.75" header="0.3" footer="0.3"/>
  <pageSetup horizontalDpi="600" verticalDpi="600" orientation="landscape" r:id="rId1"/>
  <headerFooter>
    <oddHeader>&amp;L&amp;"Informal Roman,Regular"&amp;9Adel Yousef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26"/>
  <sheetViews>
    <sheetView rightToLeft="1" zoomScalePageLayoutView="0" workbookViewId="0" topLeftCell="A14">
      <selection activeCell="J26" sqref="J26"/>
    </sheetView>
  </sheetViews>
  <sheetFormatPr defaultColWidth="9.57421875" defaultRowHeight="27" customHeight="1"/>
  <cols>
    <col min="1" max="1" width="3.421875" style="0" customWidth="1"/>
  </cols>
  <sheetData>
    <row r="1" spans="2:10" ht="27" customHeight="1">
      <c r="B1" s="102" t="s">
        <v>66</v>
      </c>
      <c r="C1" s="102"/>
      <c r="D1" s="102"/>
      <c r="E1" s="22"/>
      <c r="F1" s="22"/>
      <c r="G1" s="102" t="s">
        <v>67</v>
      </c>
      <c r="H1" s="102"/>
      <c r="I1" s="102"/>
      <c r="J1" s="102"/>
    </row>
    <row r="2" spans="2:10" ht="27" customHeight="1">
      <c r="B2" s="102" t="s">
        <v>68</v>
      </c>
      <c r="C2" s="102"/>
      <c r="D2" s="102"/>
      <c r="E2" s="22"/>
      <c r="F2" s="22"/>
      <c r="G2" s="102" t="s">
        <v>69</v>
      </c>
      <c r="H2" s="102"/>
      <c r="I2" s="102"/>
      <c r="J2" s="102"/>
    </row>
    <row r="3" spans="2:10" ht="27" customHeight="1">
      <c r="B3" s="102" t="s">
        <v>70</v>
      </c>
      <c r="C3" s="102"/>
      <c r="D3" s="102"/>
      <c r="E3" s="22"/>
      <c r="F3" s="22"/>
      <c r="G3" s="22"/>
      <c r="H3" s="22"/>
      <c r="I3" s="22"/>
      <c r="J3" s="22"/>
    </row>
    <row r="4" spans="2:10" ht="27" customHeight="1">
      <c r="B4" s="101" t="s">
        <v>71</v>
      </c>
      <c r="C4" s="101"/>
      <c r="D4" s="101"/>
      <c r="E4" s="101"/>
      <c r="F4" s="101"/>
      <c r="G4" s="101"/>
      <c r="H4" s="101"/>
      <c r="I4" s="101"/>
      <c r="J4" s="101"/>
    </row>
    <row r="5" spans="2:10" ht="27" customHeight="1">
      <c r="B5" s="104" t="s">
        <v>72</v>
      </c>
      <c r="C5" s="104"/>
      <c r="D5" s="104" t="s">
        <v>73</v>
      </c>
      <c r="E5" s="104"/>
      <c r="F5" s="104"/>
      <c r="G5" s="23"/>
      <c r="H5" s="23"/>
      <c r="I5" s="23"/>
      <c r="J5" s="23"/>
    </row>
    <row r="6" spans="2:10" ht="27" customHeight="1">
      <c r="B6" s="86" t="s">
        <v>74</v>
      </c>
      <c r="C6" s="86"/>
      <c r="D6" s="86" t="s">
        <v>75</v>
      </c>
      <c r="E6" s="86"/>
      <c r="F6" s="86"/>
      <c r="G6" s="23"/>
      <c r="H6" s="23"/>
      <c r="I6" s="23"/>
      <c r="J6" s="23"/>
    </row>
    <row r="7" spans="2:10" ht="27" customHeight="1" thickBot="1">
      <c r="B7" s="77" t="s">
        <v>35</v>
      </c>
      <c r="C7" s="84" t="s">
        <v>42</v>
      </c>
      <c r="D7" s="80"/>
      <c r="E7" s="72" t="s">
        <v>76</v>
      </c>
      <c r="F7" s="84" t="s">
        <v>77</v>
      </c>
      <c r="G7" s="80"/>
      <c r="H7" s="84" t="s">
        <v>78</v>
      </c>
      <c r="I7" s="103"/>
      <c r="J7" s="80"/>
    </row>
    <row r="8" spans="2:10" ht="27" customHeight="1" thickBot="1">
      <c r="B8" s="73"/>
      <c r="C8" s="9" t="s">
        <v>49</v>
      </c>
      <c r="D8" s="9" t="s">
        <v>79</v>
      </c>
      <c r="E8" s="73"/>
      <c r="F8" s="9" t="s">
        <v>52</v>
      </c>
      <c r="G8" s="9" t="s">
        <v>80</v>
      </c>
      <c r="H8" s="9" t="s">
        <v>81</v>
      </c>
      <c r="I8" s="24" t="s">
        <v>82</v>
      </c>
      <c r="J8" s="25" t="s">
        <v>83</v>
      </c>
    </row>
    <row r="9" spans="2:10" ht="27" customHeight="1">
      <c r="B9" s="9"/>
      <c r="C9" s="9"/>
      <c r="D9" s="9"/>
      <c r="E9" s="9"/>
      <c r="F9" s="9"/>
      <c r="G9" s="9"/>
      <c r="H9" s="9"/>
      <c r="I9" s="9"/>
      <c r="J9" s="9"/>
    </row>
    <row r="10" spans="2:10" ht="27" customHeight="1">
      <c r="B10" s="9"/>
      <c r="C10" s="9"/>
      <c r="D10" s="9"/>
      <c r="E10" s="9"/>
      <c r="F10" s="9"/>
      <c r="G10" s="9"/>
      <c r="H10" s="9"/>
      <c r="I10" s="9"/>
      <c r="J10" s="9"/>
    </row>
    <row r="11" spans="2:10" ht="27" customHeight="1">
      <c r="B11" s="9"/>
      <c r="C11" s="9"/>
      <c r="D11" s="9"/>
      <c r="E11" s="9"/>
      <c r="F11" s="9"/>
      <c r="G11" s="9"/>
      <c r="H11" s="9"/>
      <c r="I11" s="9"/>
      <c r="J11" s="9"/>
    </row>
    <row r="12" spans="2:10" ht="27" customHeight="1">
      <c r="B12" s="9"/>
      <c r="C12" s="9"/>
      <c r="D12" s="9"/>
      <c r="E12" s="9"/>
      <c r="F12" s="9"/>
      <c r="G12" s="9"/>
      <c r="H12" s="9"/>
      <c r="I12" s="9"/>
      <c r="J12" s="9"/>
    </row>
    <row r="13" spans="2:10" ht="27" customHeight="1">
      <c r="B13" s="9"/>
      <c r="C13" s="9"/>
      <c r="D13" s="9"/>
      <c r="E13" s="9"/>
      <c r="F13" s="9"/>
      <c r="G13" s="9"/>
      <c r="H13" s="9"/>
      <c r="I13" s="9"/>
      <c r="J13" s="9"/>
    </row>
    <row r="14" spans="2:10" ht="27" customHeight="1">
      <c r="B14" s="9"/>
      <c r="C14" s="9"/>
      <c r="D14" s="9"/>
      <c r="E14" s="9"/>
      <c r="F14" s="9"/>
      <c r="G14" s="9"/>
      <c r="H14" s="9"/>
      <c r="I14" s="9"/>
      <c r="J14" s="9"/>
    </row>
    <row r="15" spans="2:10" ht="27" customHeight="1">
      <c r="B15" s="9"/>
      <c r="C15" s="9"/>
      <c r="D15" s="9"/>
      <c r="E15" s="9"/>
      <c r="F15" s="9"/>
      <c r="G15" s="9"/>
      <c r="H15" s="9"/>
      <c r="I15" s="9"/>
      <c r="J15" s="9"/>
    </row>
    <row r="16" spans="2:10" ht="27" customHeight="1">
      <c r="B16" s="9"/>
      <c r="C16" s="9"/>
      <c r="D16" s="9"/>
      <c r="E16" s="9"/>
      <c r="F16" s="9"/>
      <c r="G16" s="9"/>
      <c r="H16" s="9"/>
      <c r="I16" s="9"/>
      <c r="J16" s="9"/>
    </row>
    <row r="17" spans="2:10" ht="27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10" ht="27" customHeight="1">
      <c r="B18" s="9"/>
      <c r="C18" s="9"/>
      <c r="D18" s="9"/>
      <c r="E18" s="9"/>
      <c r="F18" s="9"/>
      <c r="G18" s="9"/>
      <c r="H18" s="9"/>
      <c r="I18" s="9"/>
      <c r="J18" s="9"/>
    </row>
    <row r="19" spans="2:10" ht="27" customHeight="1">
      <c r="B19" s="9"/>
      <c r="C19" s="9"/>
      <c r="D19" s="9"/>
      <c r="E19" s="9"/>
      <c r="F19" s="9"/>
      <c r="G19" s="9"/>
      <c r="H19" s="9"/>
      <c r="I19" s="9"/>
      <c r="J19" s="9"/>
    </row>
    <row r="20" spans="2:10" ht="27" customHeight="1">
      <c r="B20" s="9"/>
      <c r="C20" s="9"/>
      <c r="D20" s="9"/>
      <c r="E20" s="9"/>
      <c r="F20" s="9"/>
      <c r="G20" s="9"/>
      <c r="H20" s="9"/>
      <c r="I20" s="9"/>
      <c r="J20" s="9"/>
    </row>
    <row r="21" spans="2:10" ht="27" customHeight="1">
      <c r="B21" s="9"/>
      <c r="C21" s="9"/>
      <c r="D21" s="9"/>
      <c r="E21" s="9"/>
      <c r="F21" s="9"/>
      <c r="G21" s="9"/>
      <c r="H21" s="9"/>
      <c r="I21" s="9"/>
      <c r="J21" s="9"/>
    </row>
    <row r="22" spans="2:10" ht="27" customHeight="1">
      <c r="B22" s="20"/>
      <c r="C22" s="20"/>
      <c r="D22" s="20"/>
      <c r="E22" s="20"/>
      <c r="F22" s="20"/>
      <c r="G22" s="20"/>
      <c r="H22" s="20"/>
      <c r="I22" s="20"/>
      <c r="J22" s="20"/>
    </row>
    <row r="23" spans="2:10" ht="27" customHeight="1">
      <c r="B23" s="20"/>
      <c r="C23" s="20"/>
      <c r="D23" s="20"/>
      <c r="E23" s="20"/>
      <c r="F23" s="20"/>
      <c r="G23" s="20"/>
      <c r="H23" s="20"/>
      <c r="I23" s="20"/>
      <c r="J23" s="21"/>
    </row>
    <row r="24" spans="2:10" ht="27" customHeight="1"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27" customHeight="1">
      <c r="B25" s="67" t="s">
        <v>84</v>
      </c>
      <c r="C25" s="67"/>
      <c r="D25" s="67"/>
      <c r="E25" s="20"/>
      <c r="F25" s="67" t="s">
        <v>56</v>
      </c>
      <c r="G25" s="67"/>
      <c r="H25" s="20"/>
      <c r="I25" s="67" t="s">
        <v>85</v>
      </c>
      <c r="J25" s="67"/>
    </row>
    <row r="26" spans="2:10" ht="27" customHeight="1">
      <c r="B26" s="20"/>
      <c r="C26" s="20"/>
      <c r="D26" s="20"/>
      <c r="E26" s="20"/>
      <c r="F26" s="20"/>
      <c r="G26" s="20"/>
      <c r="H26" s="20"/>
      <c r="I26" s="20"/>
      <c r="J26" s="20"/>
    </row>
  </sheetData>
  <sheetProtection/>
  <mergeCells count="18">
    <mergeCell ref="B25:D25"/>
    <mergeCell ref="F25:G25"/>
    <mergeCell ref="I25:J25"/>
    <mergeCell ref="B5:C5"/>
    <mergeCell ref="D5:F5"/>
    <mergeCell ref="B6:C6"/>
    <mergeCell ref="D6:F6"/>
    <mergeCell ref="B7:B8"/>
    <mergeCell ref="C7:D7"/>
    <mergeCell ref="E7:E8"/>
    <mergeCell ref="F7:G7"/>
    <mergeCell ref="B4:J4"/>
    <mergeCell ref="B1:D1"/>
    <mergeCell ref="G1:J1"/>
    <mergeCell ref="B2:D2"/>
    <mergeCell ref="G2:J2"/>
    <mergeCell ref="B3:D3"/>
    <mergeCell ref="H7:J7"/>
  </mergeCells>
  <printOptions/>
  <pageMargins left="0.7" right="0.7" top="0.75" bottom="0.75" header="0.3" footer="0.3"/>
  <pageSetup horizontalDpi="600" verticalDpi="600" orientation="portrait" r:id="rId3"/>
  <headerFooter>
    <oddHeader>&amp;L&amp;"Forte,Regular"&amp;8Adel Yousef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rightToLeft="1" tabSelected="1" zoomScalePageLayoutView="0" workbookViewId="0" topLeftCell="A1">
      <selection activeCell="E1" sqref="E1"/>
    </sheetView>
  </sheetViews>
  <sheetFormatPr defaultColWidth="9.140625" defaultRowHeight="15"/>
  <cols>
    <col min="1" max="1" width="5.8515625" style="0" customWidth="1"/>
    <col min="2" max="2" width="14.7109375" style="0" customWidth="1"/>
    <col min="3" max="3" width="2.7109375" style="0" customWidth="1"/>
    <col min="4" max="4" width="63.28125" style="0" customWidth="1"/>
    <col min="5" max="5" width="8.7109375" style="0" customWidth="1"/>
    <col min="6" max="6" width="16.57421875" style="0" customWidth="1"/>
    <col min="7" max="7" width="9.140625" style="57" customWidth="1"/>
  </cols>
  <sheetData>
    <row r="1" spans="1:7" ht="38.25">
      <c r="A1" s="40" t="s">
        <v>119</v>
      </c>
      <c r="B1" s="36" t="s">
        <v>120</v>
      </c>
      <c r="C1" s="35" t="s">
        <v>101</v>
      </c>
      <c r="D1" s="36" t="s">
        <v>102</v>
      </c>
      <c r="E1" s="37">
        <f>ABS((G2-(G3+G4))*G1)</f>
        <v>150000</v>
      </c>
      <c r="F1" s="38" t="s">
        <v>103</v>
      </c>
      <c r="G1" s="53">
        <v>1000</v>
      </c>
    </row>
    <row r="2" spans="1:7" ht="15">
      <c r="A2" s="40"/>
      <c r="B2" s="40"/>
      <c r="C2" s="39"/>
      <c r="D2" s="40"/>
      <c r="E2" s="37"/>
      <c r="F2" s="41" t="s">
        <v>104</v>
      </c>
      <c r="G2" s="54">
        <v>181</v>
      </c>
    </row>
    <row r="3" spans="1:7" ht="43.5" customHeight="1">
      <c r="A3" s="40" t="s">
        <v>121</v>
      </c>
      <c r="B3" s="40" t="s">
        <v>122</v>
      </c>
      <c r="C3" s="39" t="s">
        <v>101</v>
      </c>
      <c r="D3" s="40" t="s">
        <v>131</v>
      </c>
      <c r="E3" s="37">
        <f>E1-G5-G8</f>
        <v>139900</v>
      </c>
      <c r="F3" s="41" t="s">
        <v>105</v>
      </c>
      <c r="G3" s="53">
        <v>6</v>
      </c>
    </row>
    <row r="4" spans="1:7" ht="25.5">
      <c r="A4" s="40"/>
      <c r="B4" s="40"/>
      <c r="C4" s="39"/>
      <c r="D4" s="40"/>
      <c r="E4" s="37"/>
      <c r="F4" s="41" t="s">
        <v>106</v>
      </c>
      <c r="G4" s="53">
        <v>25</v>
      </c>
    </row>
    <row r="5" spans="1:7" ht="58.5" customHeight="1">
      <c r="A5" s="40" t="s">
        <v>123</v>
      </c>
      <c r="B5" s="40" t="s">
        <v>124</v>
      </c>
      <c r="C5" s="39" t="s">
        <v>107</v>
      </c>
      <c r="D5" s="40" t="s">
        <v>108</v>
      </c>
      <c r="E5" s="37">
        <f>E3/G1</f>
        <v>139.9</v>
      </c>
      <c r="F5" s="41" t="s">
        <v>109</v>
      </c>
      <c r="G5" s="53">
        <v>10000</v>
      </c>
    </row>
    <row r="6" spans="1:7" ht="15">
      <c r="A6" s="40"/>
      <c r="B6" s="40"/>
      <c r="C6" s="39"/>
      <c r="D6" s="40"/>
      <c r="E6" s="37"/>
      <c r="F6" s="41" t="s">
        <v>110</v>
      </c>
      <c r="G6" s="53">
        <v>8</v>
      </c>
    </row>
    <row r="7" spans="1:7" ht="52.5" customHeight="1">
      <c r="A7" s="40" t="s">
        <v>125</v>
      </c>
      <c r="B7" s="40" t="s">
        <v>126</v>
      </c>
      <c r="C7" s="39" t="s">
        <v>101</v>
      </c>
      <c r="D7" s="40" t="s">
        <v>111</v>
      </c>
      <c r="E7" s="42">
        <f>(E3*G6)/E1</f>
        <v>7.461333333333333</v>
      </c>
      <c r="F7" s="41" t="s">
        <v>112</v>
      </c>
      <c r="G7" s="53">
        <v>10</v>
      </c>
    </row>
    <row r="8" spans="1:7" ht="15">
      <c r="A8" s="40"/>
      <c r="B8" s="40"/>
      <c r="C8" s="39"/>
      <c r="D8" s="40"/>
      <c r="E8" s="37"/>
      <c r="F8" s="41" t="s">
        <v>113</v>
      </c>
      <c r="G8" s="53">
        <v>100</v>
      </c>
    </row>
    <row r="9" spans="1:7" s="46" customFormat="1" ht="66.75" customHeight="1">
      <c r="A9" s="43" t="s">
        <v>127</v>
      </c>
      <c r="B9" s="44" t="s">
        <v>128</v>
      </c>
      <c r="C9" s="43" t="s">
        <v>101</v>
      </c>
      <c r="D9" s="45" t="s">
        <v>114</v>
      </c>
      <c r="E9" s="58">
        <f>(G7*1000000)/(G1*E7*E3)</f>
        <v>0.009580007367664333</v>
      </c>
      <c r="F9" s="105" t="s">
        <v>115</v>
      </c>
      <c r="G9" s="105"/>
    </row>
    <row r="10" spans="1:7" s="50" customFormat="1" ht="15">
      <c r="A10" s="47"/>
      <c r="B10" s="47"/>
      <c r="C10" s="48"/>
      <c r="D10" s="47" t="s">
        <v>116</v>
      </c>
      <c r="E10" s="49"/>
      <c r="F10" s="47"/>
      <c r="G10" s="55"/>
    </row>
    <row r="11" spans="1:7" ht="15">
      <c r="A11" s="40"/>
      <c r="B11" s="40"/>
      <c r="C11" s="39"/>
      <c r="D11" s="40"/>
      <c r="E11" s="37"/>
      <c r="F11" s="40"/>
      <c r="G11" s="56"/>
    </row>
    <row r="12" spans="1:7" s="46" customFormat="1" ht="60">
      <c r="A12" s="39" t="s">
        <v>129</v>
      </c>
      <c r="B12" s="51" t="s">
        <v>130</v>
      </c>
      <c r="C12" s="39" t="s">
        <v>101</v>
      </c>
      <c r="D12" s="52" t="s">
        <v>117</v>
      </c>
      <c r="E12" s="59">
        <f>(G8*1000000)/(G1*E7*E3)</f>
        <v>0.09580007367664334</v>
      </c>
      <c r="F12" s="106" t="s">
        <v>118</v>
      </c>
      <c r="G12" s="106"/>
    </row>
  </sheetData>
  <sheetProtection/>
  <mergeCells count="2">
    <mergeCell ref="F9:G9"/>
    <mergeCell ref="F12:G12"/>
  </mergeCells>
  <printOptions/>
  <pageMargins left="0.7" right="0.7" top="0.75" bottom="0.75" header="0.3" footer="0.3"/>
  <pageSetup horizontalDpi="600" verticalDpi="600" orientation="landscape" r:id="rId3"/>
  <headerFooter>
    <oddHeader>&amp;L&amp;"Brush Script MT,Regular"&amp;9Adel Yousef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safety</dc:creator>
  <cp:keywords/>
  <dc:description/>
  <cp:lastModifiedBy>Adel Yousef</cp:lastModifiedBy>
  <cp:lastPrinted>2012-07-06T16:39:12Z</cp:lastPrinted>
  <dcterms:created xsi:type="dcterms:W3CDTF">2011-08-08T12:50:49Z</dcterms:created>
  <dcterms:modified xsi:type="dcterms:W3CDTF">2012-07-08T22:19:55Z</dcterms:modified>
  <cp:category/>
  <cp:version/>
  <cp:contentType/>
  <cp:contentStatus/>
</cp:coreProperties>
</file>